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E0F9AB29-08EB-4EF6-925B-5891817866EA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55" i="1"/>
  <c r="H57" i="1"/>
  <c r="H58" i="1"/>
  <c r="H59" i="1"/>
  <c r="H51" i="1"/>
  <c r="H42" i="1"/>
  <c r="H43" i="1"/>
  <c r="H45" i="1"/>
  <c r="H46" i="1"/>
  <c r="H47" i="1"/>
  <c r="H48" i="1"/>
  <c r="H49" i="1"/>
  <c r="H41" i="1"/>
  <c r="H32" i="1"/>
  <c r="H34" i="1"/>
  <c r="H36" i="1"/>
  <c r="H38" i="1"/>
  <c r="H31" i="1"/>
  <c r="H25" i="1"/>
  <c r="H15" i="1"/>
  <c r="H19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H53" i="1" s="1"/>
  <c r="E54" i="1"/>
  <c r="H54" i="1" s="1"/>
  <c r="E55" i="1"/>
  <c r="E56" i="1"/>
  <c r="H56" i="1" s="1"/>
  <c r="E57" i="1"/>
  <c r="E58" i="1"/>
  <c r="E59" i="1"/>
  <c r="E51" i="1"/>
  <c r="E42" i="1"/>
  <c r="E43" i="1"/>
  <c r="E44" i="1"/>
  <c r="H44" i="1" s="1"/>
  <c r="E45" i="1"/>
  <c r="E46" i="1"/>
  <c r="E47" i="1"/>
  <c r="E48" i="1"/>
  <c r="E49" i="1"/>
  <c r="E41" i="1"/>
  <c r="E32" i="1"/>
  <c r="E33" i="1"/>
  <c r="H33" i="1" s="1"/>
  <c r="E34" i="1"/>
  <c r="E35" i="1"/>
  <c r="H35" i="1" s="1"/>
  <c r="E36" i="1"/>
  <c r="E37" i="1"/>
  <c r="H37" i="1" s="1"/>
  <c r="E38" i="1"/>
  <c r="E39" i="1"/>
  <c r="H39" i="1" s="1"/>
  <c r="E31" i="1"/>
  <c r="E29" i="1"/>
  <c r="H29" i="1" s="1"/>
  <c r="E22" i="1"/>
  <c r="H22" i="1" s="1"/>
  <c r="E23" i="1"/>
  <c r="H23" i="1" s="1"/>
  <c r="E24" i="1"/>
  <c r="H24" i="1" s="1"/>
  <c r="E25" i="1"/>
  <c r="E26" i="1"/>
  <c r="H26" i="1" s="1"/>
  <c r="E27" i="1"/>
  <c r="H27" i="1" s="1"/>
  <c r="E28" i="1"/>
  <c r="H28" i="1" s="1"/>
  <c r="E21" i="1"/>
  <c r="H21" i="1" s="1"/>
  <c r="E14" i="1"/>
  <c r="H14" i="1" s="1"/>
  <c r="E15" i="1"/>
  <c r="E16" i="1"/>
  <c r="H16" i="1" s="1"/>
  <c r="E17" i="1"/>
  <c r="H17" i="1" s="1"/>
  <c r="E18" i="1"/>
  <c r="H18" i="1" s="1"/>
  <c r="E19" i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G160" i="1" s="1"/>
  <c r="F20" i="1"/>
  <c r="E20" i="1"/>
  <c r="D20" i="1"/>
  <c r="C20" i="1"/>
  <c r="H12" i="1"/>
  <c r="G12" i="1"/>
  <c r="F12" i="1"/>
  <c r="E12" i="1"/>
  <c r="D12" i="1"/>
  <c r="C12" i="1"/>
  <c r="F10" i="1"/>
  <c r="C10" i="1"/>
  <c r="C160" i="1" s="1"/>
  <c r="D10" i="1" l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<sst xmlns="http://schemas.openxmlformats.org/spreadsheetml/2006/main" count="163" uniqueCount="90">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</sst>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51" zoomScale="90" zoomScaleNormal="90" workbookViewId="0">
      <selection activeCell="F59" sqref="F59:G59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39" t="s">
        <v>88</v>
      </c>
      <c r="C2" s="40"/>
      <c r="D2" s="40"/>
      <c r="E2" s="40"/>
      <c r="F2" s="40"/>
      <c r="G2" s="40"/>
      <c r="H2" s="41"/>
    </row>
    <row r="3" spans="2:9" x14ac:dyDescent="0.25">
      <c r="B3" s="42" t="s">
        <v>1</v>
      </c>
      <c r="C3" s="43"/>
      <c r="D3" s="43"/>
      <c r="E3" s="43"/>
      <c r="F3" s="43"/>
      <c r="G3" s="43"/>
      <c r="H3" s="44"/>
    </row>
    <row r="4" spans="2:9" x14ac:dyDescent="0.25">
      <c r="B4" s="42" t="s">
        <v>2</v>
      </c>
      <c r="C4" s="43"/>
      <c r="D4" s="43"/>
      <c r="E4" s="43"/>
      <c r="F4" s="43"/>
      <c r="G4" s="43"/>
      <c r="H4" s="44"/>
    </row>
    <row r="5" spans="2:9" x14ac:dyDescent="0.25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3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3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25" thickBot="1" x14ac:dyDescent="0.3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182942698.22</v>
      </c>
      <c r="D10" s="8">
        <f>SUM(D12,D20,D30,D40,D50,D60,D64,D73,D77)</f>
        <v>69565507.230000004</v>
      </c>
      <c r="E10" s="24">
        <f t="shared" ref="E10:H10" si="0">SUM(E12,E20,E30,E40,E50,E60,E64,E73,E77)</f>
        <v>252508205.44999999</v>
      </c>
      <c r="F10" s="8">
        <f t="shared" si="0"/>
        <v>218259682.88999999</v>
      </c>
      <c r="G10" s="8">
        <f t="shared" si="0"/>
        <v>217473948.75999999</v>
      </c>
      <c r="H10" s="24">
        <f t="shared" si="0"/>
        <v>34248522.55999998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63250000</v>
      </c>
      <c r="D12" s="7">
        <f>SUM(D13:D19)</f>
        <v>2779388.81</v>
      </c>
      <c r="E12" s="25">
        <f t="shared" ref="E12:H12" si="1">SUM(E13:E19)</f>
        <v>66029388.809999995</v>
      </c>
      <c r="F12" s="7">
        <f t="shared" si="1"/>
        <v>64323374.999999993</v>
      </c>
      <c r="G12" s="7">
        <f t="shared" si="1"/>
        <v>63973298.989999995</v>
      </c>
      <c r="H12" s="25">
        <f t="shared" si="1"/>
        <v>1706013.8099999968</v>
      </c>
    </row>
    <row r="13" spans="2:9" ht="23.6" x14ac:dyDescent="0.25">
      <c r="B13" s="10" t="s">
        <v>14</v>
      </c>
      <c r="C13" s="22">
        <v>21979040</v>
      </c>
      <c r="D13" s="22">
        <v>448839.24</v>
      </c>
      <c r="E13" s="26">
        <f>SUM(C13:D13)</f>
        <v>22427879.239999998</v>
      </c>
      <c r="F13" s="23">
        <v>22171226.690000001</v>
      </c>
      <c r="G13" s="23">
        <v>22171226.690000001</v>
      </c>
      <c r="H13" s="30">
        <f>SUM(E13-F13)</f>
        <v>256652.54999999702</v>
      </c>
    </row>
    <row r="14" spans="2:9" ht="23.1" customHeight="1" x14ac:dyDescent="0.25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5">
      <c r="B15" s="10" t="s">
        <v>16</v>
      </c>
      <c r="C15" s="22">
        <v>19477540</v>
      </c>
      <c r="D15" s="22">
        <v>1531102.83</v>
      </c>
      <c r="E15" s="26">
        <f t="shared" si="2"/>
        <v>21008642.829999998</v>
      </c>
      <c r="F15" s="23">
        <v>20751241.719999999</v>
      </c>
      <c r="G15" s="23">
        <v>20751241.719999999</v>
      </c>
      <c r="H15" s="30">
        <f t="shared" si="3"/>
        <v>257401.1099999994</v>
      </c>
    </row>
    <row r="16" spans="2:9" x14ac:dyDescent="0.25">
      <c r="B16" s="10" t="s">
        <v>17</v>
      </c>
      <c r="C16" s="22">
        <v>8957600</v>
      </c>
      <c r="D16" s="22">
        <v>159220.85</v>
      </c>
      <c r="E16" s="26">
        <f t="shared" si="2"/>
        <v>9116820.8499999996</v>
      </c>
      <c r="F16" s="23">
        <v>8899080.9399999995</v>
      </c>
      <c r="G16" s="23">
        <v>8758518.3699999992</v>
      </c>
      <c r="H16" s="30">
        <f t="shared" si="3"/>
        <v>217739.91000000015</v>
      </c>
    </row>
    <row r="17" spans="2:8" x14ac:dyDescent="0.25">
      <c r="B17" s="10" t="s">
        <v>18</v>
      </c>
      <c r="C17" s="22">
        <v>12163570</v>
      </c>
      <c r="D17" s="22">
        <v>847983.81</v>
      </c>
      <c r="E17" s="26">
        <f t="shared" si="2"/>
        <v>13011553.810000001</v>
      </c>
      <c r="F17" s="23">
        <v>12449451.65</v>
      </c>
      <c r="G17" s="23">
        <v>12239938.210000001</v>
      </c>
      <c r="H17" s="30">
        <f t="shared" si="3"/>
        <v>562102.16000000015</v>
      </c>
    </row>
    <row r="18" spans="2:8" x14ac:dyDescent="0.25">
      <c r="B18" s="10" t="s">
        <v>19</v>
      </c>
      <c r="C18" s="22">
        <v>604250</v>
      </c>
      <c r="D18" s="22">
        <v>-227757.92</v>
      </c>
      <c r="E18" s="26">
        <f t="shared" si="2"/>
        <v>376492.07999999996</v>
      </c>
      <c r="F18" s="23">
        <v>0</v>
      </c>
      <c r="G18" s="23">
        <v>0</v>
      </c>
      <c r="H18" s="30">
        <f t="shared" si="3"/>
        <v>376492.07999999996</v>
      </c>
    </row>
    <row r="19" spans="2:8" x14ac:dyDescent="0.25">
      <c r="B19" s="10" t="s">
        <v>20</v>
      </c>
      <c r="C19" s="22">
        <v>68000</v>
      </c>
      <c r="D19" s="22">
        <v>20000</v>
      </c>
      <c r="E19" s="26">
        <f t="shared" si="2"/>
        <v>88000</v>
      </c>
      <c r="F19" s="23">
        <v>52374</v>
      </c>
      <c r="G19" s="23">
        <v>52374</v>
      </c>
      <c r="H19" s="30">
        <f t="shared" si="3"/>
        <v>35626</v>
      </c>
    </row>
    <row r="20" spans="2:8" s="9" customFormat="1" ht="23.6" x14ac:dyDescent="0.25">
      <c r="B20" s="12" t="s">
        <v>21</v>
      </c>
      <c r="C20" s="7">
        <f>SUM(C21:C29)</f>
        <v>13564268.220000001</v>
      </c>
      <c r="D20" s="7">
        <f t="shared" ref="D20:H20" si="4">SUM(D21:D29)</f>
        <v>1488817.1300000001</v>
      </c>
      <c r="E20" s="25">
        <f t="shared" si="4"/>
        <v>15053085.35</v>
      </c>
      <c r="F20" s="7">
        <f t="shared" si="4"/>
        <v>9124223.9800000004</v>
      </c>
      <c r="G20" s="7">
        <f t="shared" si="4"/>
        <v>8958599.0399999991</v>
      </c>
      <c r="H20" s="25">
        <f t="shared" si="4"/>
        <v>5928861.3700000001</v>
      </c>
    </row>
    <row r="21" spans="2:8" ht="23.6" x14ac:dyDescent="0.25">
      <c r="B21" s="10" t="s">
        <v>22</v>
      </c>
      <c r="C21" s="22">
        <v>2147600</v>
      </c>
      <c r="D21" s="22">
        <v>520716.65</v>
      </c>
      <c r="E21" s="26">
        <f t="shared" si="2"/>
        <v>2668316.65</v>
      </c>
      <c r="F21" s="23">
        <v>2057123.82</v>
      </c>
      <c r="G21" s="23">
        <v>2016323.56</v>
      </c>
      <c r="H21" s="30">
        <f t="shared" si="3"/>
        <v>611192.82999999984</v>
      </c>
    </row>
    <row r="22" spans="2:8" x14ac:dyDescent="0.25">
      <c r="B22" s="10" t="s">
        <v>23</v>
      </c>
      <c r="C22" s="22">
        <v>803200</v>
      </c>
      <c r="D22" s="22">
        <v>-14768.72</v>
      </c>
      <c r="E22" s="26">
        <f t="shared" si="2"/>
        <v>788431.28</v>
      </c>
      <c r="F22" s="23">
        <v>624990.19999999995</v>
      </c>
      <c r="G22" s="23">
        <v>624990.19999999995</v>
      </c>
      <c r="H22" s="30">
        <f t="shared" si="3"/>
        <v>163441.08000000007</v>
      </c>
    </row>
    <row r="23" spans="2:8" ht="23.6" x14ac:dyDescent="0.25">
      <c r="B23" s="10" t="s">
        <v>24</v>
      </c>
      <c r="C23" s="22">
        <v>186890</v>
      </c>
      <c r="D23" s="22">
        <v>0</v>
      </c>
      <c r="E23" s="26">
        <f t="shared" si="2"/>
        <v>186890</v>
      </c>
      <c r="F23" s="23">
        <v>73989.61</v>
      </c>
      <c r="G23" s="23">
        <v>73989.61</v>
      </c>
      <c r="H23" s="30">
        <f t="shared" si="3"/>
        <v>112900.39</v>
      </c>
    </row>
    <row r="24" spans="2:8" ht="23.6" x14ac:dyDescent="0.25">
      <c r="B24" s="10" t="s">
        <v>25</v>
      </c>
      <c r="C24" s="22">
        <v>6166850</v>
      </c>
      <c r="D24" s="22">
        <v>-17305.18</v>
      </c>
      <c r="E24" s="26">
        <f t="shared" si="2"/>
        <v>6149544.8200000003</v>
      </c>
      <c r="F24" s="23">
        <v>2221066.9300000002</v>
      </c>
      <c r="G24" s="23">
        <v>2192157.41</v>
      </c>
      <c r="H24" s="30">
        <f t="shared" si="3"/>
        <v>3928477.89</v>
      </c>
    </row>
    <row r="25" spans="2:8" ht="23.4" customHeight="1" x14ac:dyDescent="0.25">
      <c r="B25" s="10" t="s">
        <v>26</v>
      </c>
      <c r="C25" s="22">
        <v>725460</v>
      </c>
      <c r="D25" s="22">
        <v>79928.740000000005</v>
      </c>
      <c r="E25" s="26">
        <f t="shared" si="2"/>
        <v>805388.74</v>
      </c>
      <c r="F25" s="23">
        <v>561922.81000000006</v>
      </c>
      <c r="G25" s="23">
        <v>561922.81000000006</v>
      </c>
      <c r="H25" s="30">
        <f t="shared" si="3"/>
        <v>243465.92999999993</v>
      </c>
    </row>
    <row r="26" spans="2:8" x14ac:dyDescent="0.25">
      <c r="B26" s="10" t="s">
        <v>27</v>
      </c>
      <c r="C26" s="22">
        <v>1569500</v>
      </c>
      <c r="D26" s="22">
        <v>195335.06</v>
      </c>
      <c r="E26" s="26">
        <f t="shared" si="2"/>
        <v>1764835.06</v>
      </c>
      <c r="F26" s="23">
        <v>1756292.08</v>
      </c>
      <c r="G26" s="23">
        <v>1660376.92</v>
      </c>
      <c r="H26" s="30">
        <f t="shared" si="3"/>
        <v>8542.9799999999814</v>
      </c>
    </row>
    <row r="27" spans="2:8" ht="23.6" x14ac:dyDescent="0.25">
      <c r="B27" s="10" t="s">
        <v>28</v>
      </c>
      <c r="C27" s="22">
        <v>623520</v>
      </c>
      <c r="D27" s="22">
        <v>543793.61</v>
      </c>
      <c r="E27" s="26">
        <f t="shared" si="2"/>
        <v>1167313.6099999999</v>
      </c>
      <c r="F27" s="23">
        <v>756933.58</v>
      </c>
      <c r="G27" s="23">
        <v>756933.58</v>
      </c>
      <c r="H27" s="30">
        <f t="shared" si="3"/>
        <v>410380.02999999991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1341248.22</v>
      </c>
      <c r="D29" s="22">
        <v>181116.97</v>
      </c>
      <c r="E29" s="26">
        <f t="shared" si="2"/>
        <v>1522365.19</v>
      </c>
      <c r="F29" s="23">
        <v>1071904.95</v>
      </c>
      <c r="G29" s="23">
        <v>1071904.95</v>
      </c>
      <c r="H29" s="30">
        <f t="shared" si="3"/>
        <v>450460.24</v>
      </c>
    </row>
    <row r="30" spans="2:8" s="9" customFormat="1" ht="23.6" x14ac:dyDescent="0.25">
      <c r="B30" s="12" t="s">
        <v>31</v>
      </c>
      <c r="C30" s="7">
        <f>SUM(C31:C39)</f>
        <v>28653530</v>
      </c>
      <c r="D30" s="7">
        <f t="shared" ref="D30:H30" si="5">SUM(D31:D39)</f>
        <v>7945676.2199999988</v>
      </c>
      <c r="E30" s="25">
        <f t="shared" si="5"/>
        <v>36599206.219999999</v>
      </c>
      <c r="F30" s="7">
        <f t="shared" si="5"/>
        <v>33527263.549999993</v>
      </c>
      <c r="G30" s="7">
        <f t="shared" si="5"/>
        <v>33323877.579999994</v>
      </c>
      <c r="H30" s="25">
        <f t="shared" si="5"/>
        <v>3071942.6700000009</v>
      </c>
    </row>
    <row r="31" spans="2:8" x14ac:dyDescent="0.25">
      <c r="B31" s="10" t="s">
        <v>32</v>
      </c>
      <c r="C31" s="22">
        <v>2779850</v>
      </c>
      <c r="D31" s="22">
        <v>39973.93</v>
      </c>
      <c r="E31" s="26">
        <f t="shared" si="2"/>
        <v>2819823.93</v>
      </c>
      <c r="F31" s="23">
        <v>2361074.5499999998</v>
      </c>
      <c r="G31" s="23">
        <v>2346809.5499999998</v>
      </c>
      <c r="H31" s="30">
        <f t="shared" si="3"/>
        <v>458749.38000000035</v>
      </c>
    </row>
    <row r="32" spans="2:8" x14ac:dyDescent="0.25">
      <c r="B32" s="10" t="s">
        <v>33</v>
      </c>
      <c r="C32" s="22">
        <v>6126950</v>
      </c>
      <c r="D32" s="22">
        <v>2285869.7799999998</v>
      </c>
      <c r="E32" s="26">
        <f t="shared" si="2"/>
        <v>8412819.7799999993</v>
      </c>
      <c r="F32" s="23">
        <v>7882599.8099999996</v>
      </c>
      <c r="G32" s="23">
        <v>7882599.8099999996</v>
      </c>
      <c r="H32" s="30">
        <f t="shared" si="3"/>
        <v>530219.96999999974</v>
      </c>
    </row>
    <row r="33" spans="2:8" ht="23.6" x14ac:dyDescent="0.25">
      <c r="B33" s="10" t="s">
        <v>34</v>
      </c>
      <c r="C33" s="22">
        <v>6630030</v>
      </c>
      <c r="D33" s="22">
        <v>789651.76</v>
      </c>
      <c r="E33" s="26">
        <f t="shared" si="2"/>
        <v>7419681.7599999998</v>
      </c>
      <c r="F33" s="23">
        <v>6919406.0099999998</v>
      </c>
      <c r="G33" s="23">
        <v>6913606.0099999998</v>
      </c>
      <c r="H33" s="30">
        <f t="shared" si="3"/>
        <v>500275.75</v>
      </c>
    </row>
    <row r="34" spans="2:8" ht="24.75" customHeight="1" x14ac:dyDescent="0.25">
      <c r="B34" s="10" t="s">
        <v>35</v>
      </c>
      <c r="C34" s="22">
        <v>949800</v>
      </c>
      <c r="D34" s="22">
        <v>716762.21</v>
      </c>
      <c r="E34" s="26">
        <f t="shared" si="2"/>
        <v>1666562.21</v>
      </c>
      <c r="F34" s="23">
        <v>1539308.9</v>
      </c>
      <c r="G34" s="23">
        <v>1539308.9</v>
      </c>
      <c r="H34" s="30">
        <f t="shared" si="3"/>
        <v>127253.31000000006</v>
      </c>
    </row>
    <row r="35" spans="2:8" ht="23.6" x14ac:dyDescent="0.25">
      <c r="B35" s="10" t="s">
        <v>36</v>
      </c>
      <c r="C35" s="22">
        <v>3986614.4</v>
      </c>
      <c r="D35" s="22">
        <v>1400665.76</v>
      </c>
      <c r="E35" s="26">
        <f t="shared" si="2"/>
        <v>5387280.1600000001</v>
      </c>
      <c r="F35" s="23">
        <v>5031881.3</v>
      </c>
      <c r="G35" s="23">
        <v>4953291.3</v>
      </c>
      <c r="H35" s="30">
        <f t="shared" si="3"/>
        <v>355398.86000000034</v>
      </c>
    </row>
    <row r="36" spans="2:8" x14ac:dyDescent="0.25">
      <c r="B36" s="10" t="s">
        <v>37</v>
      </c>
      <c r="C36" s="22">
        <v>928500</v>
      </c>
      <c r="D36" s="22">
        <v>-6723.86</v>
      </c>
      <c r="E36" s="26">
        <f t="shared" si="2"/>
        <v>921776.14</v>
      </c>
      <c r="F36" s="23">
        <v>826047.75</v>
      </c>
      <c r="G36" s="23">
        <v>778328.25</v>
      </c>
      <c r="H36" s="30">
        <f t="shared" si="3"/>
        <v>95728.390000000014</v>
      </c>
    </row>
    <row r="37" spans="2:8" x14ac:dyDescent="0.25">
      <c r="B37" s="10" t="s">
        <v>38</v>
      </c>
      <c r="C37" s="22">
        <v>894390</v>
      </c>
      <c r="D37" s="22">
        <v>-169618.69</v>
      </c>
      <c r="E37" s="26">
        <f t="shared" si="2"/>
        <v>724771.31</v>
      </c>
      <c r="F37" s="23">
        <v>469197.97</v>
      </c>
      <c r="G37" s="23">
        <v>469197.97</v>
      </c>
      <c r="H37" s="30">
        <f t="shared" si="3"/>
        <v>255573.34000000008</v>
      </c>
    </row>
    <row r="38" spans="2:8" x14ac:dyDescent="0.25">
      <c r="B38" s="10" t="s">
        <v>39</v>
      </c>
      <c r="C38" s="22">
        <v>3019550</v>
      </c>
      <c r="D38" s="22">
        <v>1124007.1000000001</v>
      </c>
      <c r="E38" s="26">
        <f t="shared" si="2"/>
        <v>4143557.1</v>
      </c>
      <c r="F38" s="23">
        <v>3915728.15</v>
      </c>
      <c r="G38" s="23">
        <v>3910827.16</v>
      </c>
      <c r="H38" s="30">
        <f t="shared" si="3"/>
        <v>227828.95000000019</v>
      </c>
    </row>
    <row r="39" spans="2:8" x14ac:dyDescent="0.25">
      <c r="B39" s="10" t="s">
        <v>40</v>
      </c>
      <c r="C39" s="22">
        <v>3337845.6</v>
      </c>
      <c r="D39" s="22">
        <v>1765088.23</v>
      </c>
      <c r="E39" s="26">
        <f t="shared" si="2"/>
        <v>5102933.83</v>
      </c>
      <c r="F39" s="23">
        <v>4582019.1100000003</v>
      </c>
      <c r="G39" s="23">
        <v>4529908.63</v>
      </c>
      <c r="H39" s="30">
        <f t="shared" si="3"/>
        <v>520914.71999999974</v>
      </c>
    </row>
    <row r="40" spans="2:8" s="9" customFormat="1" ht="25.55" customHeight="1" x14ac:dyDescent="0.25">
      <c r="B40" s="12" t="s">
        <v>41</v>
      </c>
      <c r="C40" s="7">
        <f>SUM(C41:C49)</f>
        <v>72206000</v>
      </c>
      <c r="D40" s="7">
        <f t="shared" ref="D40:H40" si="6">SUM(D41:D49)</f>
        <v>56860682.979999997</v>
      </c>
      <c r="E40" s="25">
        <f t="shared" si="6"/>
        <v>129066682.97999999</v>
      </c>
      <c r="F40" s="7">
        <f t="shared" si="6"/>
        <v>107197030.76000001</v>
      </c>
      <c r="G40" s="7">
        <f t="shared" si="6"/>
        <v>107130383.55</v>
      </c>
      <c r="H40" s="25">
        <f t="shared" si="6"/>
        <v>21869652.219999984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72206000</v>
      </c>
      <c r="D44" s="22">
        <v>56860682.979999997</v>
      </c>
      <c r="E44" s="26">
        <f t="shared" si="2"/>
        <v>129066682.97999999</v>
      </c>
      <c r="F44" s="23">
        <v>107197030.76000001</v>
      </c>
      <c r="G44" s="23">
        <v>107130383.55</v>
      </c>
      <c r="H44" s="30">
        <f t="shared" si="3"/>
        <v>21869652.219999984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5268900</v>
      </c>
      <c r="D50" s="7">
        <f t="shared" ref="D50:H50" si="7">SUM(D51:D59)</f>
        <v>490942.09000000008</v>
      </c>
      <c r="E50" s="25">
        <f t="shared" si="7"/>
        <v>5759842.0899999999</v>
      </c>
      <c r="F50" s="7">
        <f t="shared" si="7"/>
        <v>4087789.6</v>
      </c>
      <c r="G50" s="7">
        <f t="shared" si="7"/>
        <v>4087789.6</v>
      </c>
      <c r="H50" s="25">
        <f t="shared" si="7"/>
        <v>1672052.4900000002</v>
      </c>
    </row>
    <row r="51" spans="2:8" x14ac:dyDescent="0.25">
      <c r="B51" s="10" t="s">
        <v>52</v>
      </c>
      <c r="C51" s="22">
        <v>2301900</v>
      </c>
      <c r="D51" s="22">
        <v>431875.02</v>
      </c>
      <c r="E51" s="26">
        <f t="shared" si="2"/>
        <v>2733775.02</v>
      </c>
      <c r="F51" s="23">
        <v>2128330.54</v>
      </c>
      <c r="G51" s="23">
        <v>2128330.54</v>
      </c>
      <c r="H51" s="30">
        <f t="shared" si="3"/>
        <v>605444.48</v>
      </c>
    </row>
    <row r="52" spans="2:8" x14ac:dyDescent="0.25">
      <c r="B52" s="10" t="s">
        <v>53</v>
      </c>
      <c r="C52" s="22">
        <v>420200</v>
      </c>
      <c r="D52" s="22">
        <v>-110409.94</v>
      </c>
      <c r="E52" s="26">
        <f t="shared" si="2"/>
        <v>309790.06</v>
      </c>
      <c r="F52" s="23">
        <v>54350.99</v>
      </c>
      <c r="G52" s="23">
        <v>54350.99</v>
      </c>
      <c r="H52" s="30">
        <f t="shared" si="3"/>
        <v>255439.07</v>
      </c>
    </row>
    <row r="53" spans="2:8" x14ac:dyDescent="0.25">
      <c r="B53" s="10" t="s">
        <v>54</v>
      </c>
      <c r="C53" s="22">
        <v>0</v>
      </c>
      <c r="D53" s="22">
        <v>32136.99</v>
      </c>
      <c r="E53" s="26">
        <f t="shared" si="2"/>
        <v>32136.99</v>
      </c>
      <c r="F53" s="23">
        <v>30645.59</v>
      </c>
      <c r="G53" s="23">
        <v>30645.59</v>
      </c>
      <c r="H53" s="30">
        <f t="shared" si="3"/>
        <v>1491.4000000000015</v>
      </c>
    </row>
    <row r="54" spans="2:8" x14ac:dyDescent="0.25">
      <c r="B54" s="10" t="s">
        <v>55</v>
      </c>
      <c r="C54" s="22">
        <v>0</v>
      </c>
      <c r="D54" s="22">
        <v>1370933.04</v>
      </c>
      <c r="E54" s="26">
        <f t="shared" si="2"/>
        <v>1370933.04</v>
      </c>
      <c r="F54" s="23">
        <v>1332991</v>
      </c>
      <c r="G54" s="23">
        <v>1332991</v>
      </c>
      <c r="H54" s="30">
        <f t="shared" si="3"/>
        <v>37942.040000000037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1940900</v>
      </c>
      <c r="D56" s="22">
        <v>-783593.02</v>
      </c>
      <c r="E56" s="26">
        <f t="shared" si="2"/>
        <v>1157306.98</v>
      </c>
      <c r="F56" s="23">
        <v>428661.48</v>
      </c>
      <c r="G56" s="23">
        <v>428661.48</v>
      </c>
      <c r="H56" s="30">
        <f t="shared" si="3"/>
        <v>728645.5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605900</v>
      </c>
      <c r="D59" s="22">
        <v>-450000</v>
      </c>
      <c r="E59" s="26">
        <f t="shared" si="2"/>
        <v>155900</v>
      </c>
      <c r="F59" s="23">
        <v>112810</v>
      </c>
      <c r="G59" s="23">
        <v>112810</v>
      </c>
      <c r="H59" s="30">
        <f t="shared" si="3"/>
        <v>43090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7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7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182942698.22</v>
      </c>
      <c r="D160" s="21">
        <f t="shared" ref="D160:G160" si="28">SUM(D10,D85)</f>
        <v>69565507.230000004</v>
      </c>
      <c r="E160" s="28">
        <f>SUM(E10,E85)</f>
        <v>252508205.44999999</v>
      </c>
      <c r="F160" s="21">
        <f t="shared" si="28"/>
        <v>218259682.88999999</v>
      </c>
      <c r="G160" s="21">
        <f t="shared" si="28"/>
        <v>217473948.75999999</v>
      </c>
      <c r="H160" s="28">
        <f>SUM(H10,H85)</f>
        <v>34248522.55999998</v>
      </c>
    </row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2025-01-27T16:45:05Z</cp:lastPrinted>
  <dcterms:created xsi:type="dcterms:W3CDTF">2020-01-08T21:14:59Z</dcterms:created>
  <dcterms:modified xsi:type="dcterms:W3CDTF">2025-01-27T16:45:07Z</dcterms:modified>
</cp:coreProperties>
</file>